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86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<sst xmlns="http://schemas.openxmlformats.org/spreadsheetml/2006/main" count="50" uniqueCount="49">
  <si>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Nr.                   crt.</t>
  </si>
  <si>
    <t>Nr. Contr.</t>
  </si>
  <si>
    <t>AMBULATORIUL</t>
  </si>
  <si>
    <t>TOTAL IANUARIE 2015</t>
  </si>
  <si>
    <t>TOTAL FEBRUARIE 2015</t>
  </si>
  <si>
    <t>MARTIE    2015</t>
  </si>
  <si>
    <t>Suplimentare 24.03.2015</t>
  </si>
  <si>
    <t>Diminuare cf ref. 38- 23.04    2015</t>
  </si>
  <si>
    <t>DECEMBRIE   2015 cf ref 82/01.09</t>
  </si>
  <si>
    <t>IANUARIE 2015</t>
  </si>
  <si>
    <t>Diminuare 13/02/2014</t>
  </si>
  <si>
    <t>FEBRUARIE 2015</t>
  </si>
  <si>
    <t>Suplimentare 13/02/2014</t>
  </si>
  <si>
    <t>Diminuare 24/03/2015</t>
  </si>
  <si>
    <t>SPITAL MMB-Providenta</t>
  </si>
  <si>
    <t>SPITALUL CAI FERATE IASI</t>
  </si>
  <si>
    <t>SP RECUPERARE</t>
  </si>
  <si>
    <t>SPITALSF.SPIRIDON</t>
  </si>
  <si>
    <t>SPITAL MUN.PASCANI</t>
  </si>
  <si>
    <t>TOTAL spitale</t>
  </si>
  <si>
    <t>ALEX CLINIC SRL</t>
  </si>
  <si>
    <t>ANALDA  SRL</t>
  </si>
  <si>
    <t>ANGELESCU LUMINITA</t>
  </si>
  <si>
    <t>ARCADIA POLICL.SRL</t>
  </si>
  <si>
    <t>C.M.HYGEEA</t>
  </si>
  <si>
    <t>CARDIOMED SRL</t>
  </si>
  <si>
    <t>CM DIAGNOSTIC SI TRAT.</t>
  </si>
  <si>
    <t>CENTRUL MEDICAL RECUPERARE NICOLINA</t>
  </si>
  <si>
    <t>CENTURION X MED</t>
  </si>
  <si>
    <t>CONSULTING PARTENER</t>
  </si>
  <si>
    <t>SC DELV SRL</t>
  </si>
  <si>
    <t>SC DION MEDICAL SRL</t>
  </si>
  <si>
    <t>EUROMEDICAL Phy.Sup.</t>
  </si>
  <si>
    <t>FIZIOMEDICA</t>
  </si>
  <si>
    <t>FUNDATIA Gr.T Popa</t>
  </si>
  <si>
    <t xml:space="preserve">MEDFIZ SCM </t>
  </si>
  <si>
    <t>MEDICINA FIZ.SI RECUP.</t>
  </si>
  <si>
    <t>SC RK MEDCENTER</t>
  </si>
  <si>
    <t>SALINA IASI</t>
  </si>
  <si>
    <t>SC SANFIZ SRL</t>
  </si>
  <si>
    <t>STEFANIA MEDICAL SRL</t>
  </si>
  <si>
    <t>SC TBRCM SA NICOLINA</t>
  </si>
  <si>
    <t>TANASA SILVIU ION</t>
  </si>
  <si>
    <t>TRANSMED EXPERT SRL</t>
  </si>
  <si>
    <t>ANCUTA CODRINA</t>
  </si>
  <si>
    <t>CM DOMENICO SRL</t>
  </si>
  <si>
    <t>MACOVEI ANCA</t>
  </si>
  <si>
    <t>TOTAL privati</t>
  </si>
  <si>
    <t>TOTAL GENERAL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</si>
</sst>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1" fillId="0" borderId="1" xfId="15" applyNumberFormat="1" applyFont="1" applyFill="1" applyBorder="1" applyAlignment="1">
      <alignment horizontal="center" vertical="center" wrapText="1"/>
    </xf>
    <xf numFmtId="4" fontId="1" fillId="0" borderId="2" xfId="15" applyNumberFormat="1" applyFont="1" applyFill="1" applyBorder="1" applyAlignment="1">
      <alignment horizontal="center" vertical="center" wrapText="1"/>
    </xf>
    <xf numFmtId="4" fontId="2" fillId="0" borderId="2" xfId="15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" fontId="1" fillId="0" borderId="4" xfId="15" applyNumberFormat="1" applyFont="1" applyFill="1" applyBorder="1" applyAlignment="1">
      <alignment horizontal="center" vertical="center" wrapText="1"/>
    </xf>
    <xf numFmtId="4" fontId="1" fillId="0" borderId="5" xfId="15" applyNumberFormat="1" applyFont="1" applyFill="1" applyBorder="1" applyAlignment="1">
      <alignment horizontal="center" vertical="center" wrapText="1"/>
    </xf>
    <xf numFmtId="4" fontId="2" fillId="0" borderId="5" xfId="15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/>
    </xf>
    <xf numFmtId="4" fontId="0" fillId="2" borderId="5" xfId="0" applyNumberFormat="1" applyFont="1" applyFill="1" applyBorder="1" applyAlignment="1">
      <alignment vertical="center"/>
    </xf>
    <xf numFmtId="4" fontId="0" fillId="2" borderId="5" xfId="19" applyNumberFormat="1" applyFont="1" applyFill="1" applyBorder="1" applyAlignment="1">
      <alignment vertical="center"/>
      <protection/>
    </xf>
    <xf numFmtId="4" fontId="0" fillId="2" borderId="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4" fontId="5" fillId="2" borderId="5" xfId="15" applyNumberFormat="1" applyFont="1" applyFill="1" applyBorder="1" applyAlignment="1">
      <alignment vertical="center" wrapText="1"/>
    </xf>
    <xf numFmtId="3" fontId="5" fillId="0" borderId="5" xfId="20" applyNumberFormat="1" applyFont="1" applyFill="1" applyBorder="1" applyAlignment="1">
      <alignment vertical="center"/>
      <protection/>
    </xf>
    <xf numFmtId="164" fontId="5" fillId="0" borderId="5" xfId="15" applyNumberFormat="1" applyFont="1" applyFill="1" applyBorder="1" applyAlignment="1">
      <alignment vertical="center" wrapText="1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4" fontId="1" fillId="3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3" fontId="5" fillId="2" borderId="5" xfId="20" applyNumberFormat="1" applyFont="1" applyFill="1" applyBorder="1" applyAlignment="1">
      <alignment vertical="center"/>
      <protection/>
    </xf>
    <xf numFmtId="164" fontId="5" fillId="4" borderId="5" xfId="15" applyNumberFormat="1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164" fontId="1" fillId="3" borderId="4" xfId="15" applyNumberFormat="1" applyFont="1" applyFill="1" applyBorder="1" applyAlignment="1" applyProtection="1">
      <alignment horizontal="center" vertical="center"/>
      <protection locked="0"/>
    </xf>
    <xf numFmtId="164" fontId="1" fillId="3" borderId="5" xfId="15" applyNumberFormat="1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 locked="0"/>
    </xf>
    <xf numFmtId="4" fontId="1" fillId="5" borderId="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conomii august 2014" xfId="19"/>
    <cellStyle name="Normal_telefoane CA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workbookViewId="0" topLeftCell="A1">
      <selection activeCell="P1" sqref="P1:AC16384"/>
    </sheetView>
  </sheetViews>
  <sheetFormatPr defaultColWidth="9.140625" defaultRowHeight="12.75"/>
  <cols>
    <col min="1" max="1" width="4.421875" style="50" customWidth="1"/>
    <col min="2" max="2" width="5.8515625" style="50" customWidth="1"/>
    <col min="3" max="3" width="31.28125" style="50" customWidth="1"/>
    <col min="4" max="6" width="12.8515625" style="42" hidden="1" customWidth="1"/>
    <col min="7" max="7" width="12.8515625" style="23" hidden="1" customWidth="1"/>
    <col min="8" max="9" width="12.8515625" style="42" hidden="1" customWidth="1"/>
    <col min="10" max="10" width="12.8515625" style="23" hidden="1" customWidth="1"/>
    <col min="11" max="11" width="12.8515625" style="23" hidden="1" customWidth="1" collapsed="1"/>
    <col min="12" max="14" width="12.8515625" style="23" hidden="1" customWidth="1"/>
    <col min="15" max="15" width="12.8515625" style="23" customWidth="1"/>
    <col min="16" max="16384" width="9.140625" style="23" customWidth="1"/>
  </cols>
  <sheetData>
    <row r="1" spans="1:15" s="8" customFormat="1" ht="25.5" customHeight="1">
      <c r="A1" s="1" t="s">
        <v>0</v>
      </c>
      <c r="B1" s="2" t="s">
        <v>1</v>
      </c>
      <c r="C1" s="3" t="s">
        <v>2</v>
      </c>
      <c r="D1" s="4"/>
      <c r="E1" s="4"/>
      <c r="F1" s="5" t="s">
        <v>3</v>
      </c>
      <c r="G1" s="6"/>
      <c r="H1" s="7"/>
      <c r="I1" s="7"/>
      <c r="J1" s="5" t="s">
        <v>4</v>
      </c>
      <c r="K1" s="5" t="s">
        <v>5</v>
      </c>
      <c r="L1" s="5" t="s">
        <v>6</v>
      </c>
      <c r="M1" s="5" t="s">
        <v>7</v>
      </c>
      <c r="N1" s="5" t="s">
        <v>5</v>
      </c>
      <c r="O1" s="5" t="s">
        <v>8</v>
      </c>
    </row>
    <row r="2" spans="1:15" s="8" customFormat="1" ht="48.75" customHeight="1">
      <c r="A2" s="9"/>
      <c r="B2" s="10"/>
      <c r="C2" s="11"/>
      <c r="D2" s="12" t="s">
        <v>9</v>
      </c>
      <c r="E2" s="12" t="s">
        <v>10</v>
      </c>
      <c r="F2" s="13"/>
      <c r="G2" s="14" t="s">
        <v>11</v>
      </c>
      <c r="H2" s="14" t="s">
        <v>12</v>
      </c>
      <c r="I2" s="14" t="s">
        <v>13</v>
      </c>
      <c r="J2" s="13"/>
      <c r="K2" s="13"/>
      <c r="L2" s="13"/>
      <c r="M2" s="13"/>
      <c r="N2" s="13"/>
      <c r="O2" s="13"/>
    </row>
    <row r="3" spans="1:15" ht="18" customHeight="1">
      <c r="A3" s="16">
        <v>1</v>
      </c>
      <c r="B3" s="17">
        <v>2207</v>
      </c>
      <c r="C3" s="18" t="s">
        <v>14</v>
      </c>
      <c r="D3" s="19">
        <v>24510.19211299776</v>
      </c>
      <c r="E3" s="19">
        <v>3477.19</v>
      </c>
      <c r="F3" s="20">
        <f>D3-E3</f>
        <v>21033.00211299776</v>
      </c>
      <c r="G3" s="20">
        <v>21786.837441147</v>
      </c>
      <c r="H3" s="20">
        <v>3477.19</v>
      </c>
      <c r="I3" s="21">
        <v>8.027441146998171</v>
      </c>
      <c r="J3" s="20">
        <f>G3+H3-I3</f>
        <v>25256</v>
      </c>
      <c r="K3" s="20">
        <v>20043.890445855242</v>
      </c>
      <c r="L3" s="21">
        <v>8.027441146998171</v>
      </c>
      <c r="M3" s="22">
        <v>17.92</v>
      </c>
      <c r="N3" s="22">
        <f>K3+L3-M3</f>
        <v>20033.997887002242</v>
      </c>
      <c r="O3" s="22">
        <v>25464.21</v>
      </c>
    </row>
    <row r="4" spans="1:15" ht="18" customHeight="1">
      <c r="A4" s="16">
        <f>A3+1</f>
        <v>2</v>
      </c>
      <c r="B4" s="17">
        <v>2874</v>
      </c>
      <c r="C4" s="24" t="s">
        <v>15</v>
      </c>
      <c r="D4" s="19">
        <v>11898.5467954912</v>
      </c>
      <c r="E4" s="19">
        <v>1728.55</v>
      </c>
      <c r="F4" s="20">
        <f>D4-E4</f>
        <v>10169.9967954912</v>
      </c>
      <c r="G4" s="20">
        <v>10576.486044015</v>
      </c>
      <c r="H4" s="20">
        <v>1728.55</v>
      </c>
      <c r="I4" s="21">
        <v>1237.0360440149998</v>
      </c>
      <c r="J4" s="20">
        <f>G4+H4-I4</f>
        <v>11068</v>
      </c>
      <c r="K4" s="20">
        <v>9730.367160493799</v>
      </c>
      <c r="L4" s="21">
        <v>1237.0360440149998</v>
      </c>
      <c r="M4" s="22">
        <v>1405.4</v>
      </c>
      <c r="N4" s="22">
        <f>K4+L4-M4</f>
        <v>9562.0032045088</v>
      </c>
      <c r="O4" s="22">
        <v>11849.42</v>
      </c>
    </row>
    <row r="5" spans="1:15" ht="18" customHeight="1">
      <c r="A5" s="16">
        <f>A4+1</f>
        <v>3</v>
      </c>
      <c r="B5" s="17">
        <v>3358</v>
      </c>
      <c r="C5" s="25" t="s">
        <v>16</v>
      </c>
      <c r="D5" s="19"/>
      <c r="E5" s="19"/>
      <c r="F5" s="20"/>
      <c r="G5" s="20"/>
      <c r="H5" s="20"/>
      <c r="I5" s="21"/>
      <c r="J5" s="20"/>
      <c r="K5" s="20"/>
      <c r="L5" s="21"/>
      <c r="M5" s="22"/>
      <c r="N5" s="22"/>
      <c r="O5" s="22">
        <v>28756.36</v>
      </c>
    </row>
    <row r="6" spans="1:15" ht="18" customHeight="1">
      <c r="A6" s="16">
        <f>A5+1</f>
        <v>4</v>
      </c>
      <c r="B6" s="17">
        <v>1414</v>
      </c>
      <c r="C6" s="26" t="s">
        <v>17</v>
      </c>
      <c r="D6" s="19">
        <v>25776.0406348952</v>
      </c>
      <c r="E6" s="19">
        <v>4.040000000000873</v>
      </c>
      <c r="F6" s="20">
        <f>D6-E6</f>
        <v>25772.000634895197</v>
      </c>
      <c r="G6" s="20">
        <v>22912.03612765875</v>
      </c>
      <c r="H6" s="20">
        <v>4.040000000000873</v>
      </c>
      <c r="I6" s="21">
        <v>12.07612765875092</v>
      </c>
      <c r="J6" s="20">
        <f>G6+H6-I6</f>
        <v>22904</v>
      </c>
      <c r="K6" s="20">
        <v>21079.07323744605</v>
      </c>
      <c r="L6" s="21">
        <v>12.07612765875092</v>
      </c>
      <c r="M6" s="22">
        <v>28.15</v>
      </c>
      <c r="N6" s="22">
        <f>K6+L6-M6</f>
        <v>21062.9993651048</v>
      </c>
      <c r="O6" s="22">
        <v>21904.04</v>
      </c>
    </row>
    <row r="7" spans="1:15" ht="18" customHeight="1">
      <c r="A7" s="16">
        <f>A6+1</f>
        <v>5</v>
      </c>
      <c r="B7" s="17">
        <v>1413</v>
      </c>
      <c r="C7" s="26" t="s">
        <v>18</v>
      </c>
      <c r="D7" s="19">
        <v>16801.81773040576</v>
      </c>
      <c r="E7" s="19">
        <v>2.819999999999709</v>
      </c>
      <c r="F7" s="20">
        <f>D7-E7</f>
        <v>16798.99773040576</v>
      </c>
      <c r="G7" s="20">
        <v>14934.949098747</v>
      </c>
      <c r="H7" s="20">
        <v>2.819999999999709</v>
      </c>
      <c r="I7" s="21">
        <v>10.769098746999589</v>
      </c>
      <c r="J7" s="20">
        <f>G7+H7-I7</f>
        <v>14927</v>
      </c>
      <c r="K7" s="20">
        <v>13740.153170847238</v>
      </c>
      <c r="L7" s="21">
        <v>10.769098746999589</v>
      </c>
      <c r="M7" s="22">
        <v>16.92</v>
      </c>
      <c r="N7" s="22">
        <f>K7+L7-M7</f>
        <v>13734.002269594237</v>
      </c>
      <c r="O7" s="22">
        <v>12296.15</v>
      </c>
    </row>
    <row r="8" spans="1:15" ht="18" customHeight="1">
      <c r="A8" s="27" t="s">
        <v>19</v>
      </c>
      <c r="B8" s="28"/>
      <c r="C8" s="28"/>
      <c r="D8" s="29">
        <f>SUM(D3:D7)</f>
        <v>78986.59727378991</v>
      </c>
      <c r="E8" s="29">
        <f aca="true" t="shared" si="0" ref="E8:N8">SUM(E3:E7)</f>
        <v>5212.6</v>
      </c>
      <c r="F8" s="29">
        <f t="shared" si="0"/>
        <v>73773.99727378992</v>
      </c>
      <c r="G8" s="29">
        <f t="shared" si="0"/>
        <v>70210.30871156775</v>
      </c>
      <c r="H8" s="29">
        <f t="shared" si="0"/>
        <v>5212.6</v>
      </c>
      <c r="I8" s="29">
        <f t="shared" si="0"/>
        <v>1267.9087115677485</v>
      </c>
      <c r="J8" s="29">
        <f t="shared" si="0"/>
        <v>74155</v>
      </c>
      <c r="K8" s="29">
        <f t="shared" si="0"/>
        <v>64593.48401464233</v>
      </c>
      <c r="L8" s="29">
        <f t="shared" si="0"/>
        <v>1267.9087115677485</v>
      </c>
      <c r="M8" s="29">
        <f t="shared" si="0"/>
        <v>1468.3900000000003</v>
      </c>
      <c r="N8" s="29">
        <f t="shared" si="0"/>
        <v>64393.00272621008</v>
      </c>
      <c r="O8" s="29">
        <v>100270.18</v>
      </c>
    </row>
    <row r="9" spans="1:15" ht="18" customHeight="1">
      <c r="A9" s="16">
        <f>A7+1</f>
        <v>6</v>
      </c>
      <c r="B9" s="17">
        <v>2209</v>
      </c>
      <c r="C9" s="24" t="s">
        <v>20</v>
      </c>
      <c r="D9" s="19">
        <v>19496.27585790976</v>
      </c>
      <c r="E9" s="19">
        <v>12.279999999998836</v>
      </c>
      <c r="F9" s="20">
        <f>D9-E9</f>
        <v>19483.995857909762</v>
      </c>
      <c r="G9" s="20">
        <v>17330.022990672</v>
      </c>
      <c r="H9" s="20">
        <v>12.279999999998836</v>
      </c>
      <c r="I9" s="20">
        <v>18.302990672000305</v>
      </c>
      <c r="J9" s="20">
        <f aca="true" t="shared" si="1" ref="J9:J32">G9+H9-I9</f>
        <v>17324</v>
      </c>
      <c r="K9" s="20">
        <v>15943.62115141824</v>
      </c>
      <c r="L9" s="20">
        <v>18.302990672000305</v>
      </c>
      <c r="M9" s="22">
        <v>39.92</v>
      </c>
      <c r="N9" s="22">
        <f aca="true" t="shared" si="2" ref="N9:N32">K9+L9-M9</f>
        <v>15922.00414209024</v>
      </c>
      <c r="O9" s="22">
        <v>20723.75</v>
      </c>
    </row>
    <row r="10" spans="1:15" ht="18" customHeight="1">
      <c r="A10" s="16">
        <f>A9+1</f>
        <v>7</v>
      </c>
      <c r="B10" s="17">
        <v>1822</v>
      </c>
      <c r="C10" s="24" t="s">
        <v>21</v>
      </c>
      <c r="D10" s="19">
        <v>28259.782013675678</v>
      </c>
      <c r="E10" s="19">
        <v>11.779999999998836</v>
      </c>
      <c r="F10" s="20">
        <f aca="true" t="shared" si="3" ref="F10:F32">D10-E10</f>
        <v>28248.00201367568</v>
      </c>
      <c r="G10" s="20">
        <v>25119.80624287725</v>
      </c>
      <c r="H10" s="20">
        <v>11.779999999998836</v>
      </c>
      <c r="I10" s="20">
        <v>19.58624287724888</v>
      </c>
      <c r="J10" s="20">
        <f t="shared" si="1"/>
        <v>25112</v>
      </c>
      <c r="K10" s="20">
        <v>23110.22174344707</v>
      </c>
      <c r="L10" s="20">
        <v>19.58624287724888</v>
      </c>
      <c r="M10" s="22">
        <v>12.81</v>
      </c>
      <c r="N10" s="22">
        <f t="shared" si="2"/>
        <v>23116.997986324317</v>
      </c>
      <c r="O10" s="22">
        <v>29288.42</v>
      </c>
    </row>
    <row r="11" spans="1:15" ht="18" customHeight="1">
      <c r="A11" s="16">
        <f aca="true" t="shared" si="4" ref="A11:A35">A10+1</f>
        <v>8</v>
      </c>
      <c r="B11" s="17">
        <v>2210</v>
      </c>
      <c r="C11" s="24" t="s">
        <v>22</v>
      </c>
      <c r="D11" s="19">
        <v>25824.110831929276</v>
      </c>
      <c r="E11" s="19">
        <v>22.110000000000582</v>
      </c>
      <c r="F11" s="20">
        <f t="shared" si="3"/>
        <v>25802.000831929276</v>
      </c>
      <c r="G11" s="20">
        <v>22954.7651917035</v>
      </c>
      <c r="H11" s="20">
        <v>22.110000000000582</v>
      </c>
      <c r="I11" s="20">
        <v>18.875191703500604</v>
      </c>
      <c r="J11" s="20">
        <f t="shared" si="1"/>
        <v>22958</v>
      </c>
      <c r="K11" s="20">
        <v>21118.38397636722</v>
      </c>
      <c r="L11" s="20">
        <v>18.875191703500604</v>
      </c>
      <c r="M11" s="22">
        <v>13.26</v>
      </c>
      <c r="N11" s="22">
        <f t="shared" si="2"/>
        <v>21123.99916807072</v>
      </c>
      <c r="O11" s="22">
        <v>26538.36</v>
      </c>
    </row>
    <row r="12" spans="1:15" ht="18" customHeight="1">
      <c r="A12" s="16">
        <f t="shared" si="4"/>
        <v>9</v>
      </c>
      <c r="B12" s="17">
        <v>2663</v>
      </c>
      <c r="C12" s="30" t="s">
        <v>23</v>
      </c>
      <c r="D12" s="19">
        <v>14849.951967275361</v>
      </c>
      <c r="E12" s="19">
        <v>653.9500000000007</v>
      </c>
      <c r="F12" s="20">
        <f t="shared" si="3"/>
        <v>14196.00196727536</v>
      </c>
      <c r="G12" s="20">
        <v>13199.957308710751</v>
      </c>
      <c r="H12" s="20">
        <v>653.9500000000007</v>
      </c>
      <c r="I12" s="20">
        <v>25.90730871075175</v>
      </c>
      <c r="J12" s="20">
        <f t="shared" si="1"/>
        <v>13828</v>
      </c>
      <c r="K12" s="20">
        <v>12143.960724013892</v>
      </c>
      <c r="L12" s="20">
        <v>25.90730871075175</v>
      </c>
      <c r="M12" s="22">
        <v>32.87</v>
      </c>
      <c r="N12" s="22">
        <f t="shared" si="2"/>
        <v>12136.998032724643</v>
      </c>
      <c r="O12" s="22">
        <v>15429.25</v>
      </c>
    </row>
    <row r="13" spans="1:15" ht="18" customHeight="1">
      <c r="A13" s="16">
        <f t="shared" si="4"/>
        <v>10</v>
      </c>
      <c r="B13" s="17">
        <v>2213</v>
      </c>
      <c r="C13" s="24" t="s">
        <v>24</v>
      </c>
      <c r="D13" s="19">
        <v>21356.53447820256</v>
      </c>
      <c r="E13" s="19">
        <v>22.529999999998836</v>
      </c>
      <c r="F13" s="20">
        <f t="shared" si="3"/>
        <v>21334.00447820256</v>
      </c>
      <c r="G13" s="20">
        <v>18983.586209269502</v>
      </c>
      <c r="H13" s="20">
        <v>22.529999999998836</v>
      </c>
      <c r="I13" s="20">
        <v>4.116209269501269</v>
      </c>
      <c r="J13" s="20">
        <f t="shared" si="1"/>
        <v>19002</v>
      </c>
      <c r="K13" s="20">
        <v>17464.899312527938</v>
      </c>
      <c r="L13" s="20">
        <v>4.116209269501269</v>
      </c>
      <c r="M13" s="22">
        <v>11.02</v>
      </c>
      <c r="N13" s="22">
        <f t="shared" si="2"/>
        <v>17457.99552179744</v>
      </c>
      <c r="O13" s="22">
        <v>24843.94</v>
      </c>
    </row>
    <row r="14" spans="1:15" ht="18" customHeight="1">
      <c r="A14" s="16">
        <f t="shared" si="4"/>
        <v>11</v>
      </c>
      <c r="B14" s="17">
        <v>2370</v>
      </c>
      <c r="C14" s="24" t="s">
        <v>25</v>
      </c>
      <c r="D14" s="19">
        <v>4459.57019609296</v>
      </c>
      <c r="E14" s="19">
        <v>139.57</v>
      </c>
      <c r="F14" s="20">
        <f t="shared" si="3"/>
        <v>4320.00019609296</v>
      </c>
      <c r="G14" s="20">
        <v>3964.06239786825</v>
      </c>
      <c r="H14" s="20">
        <v>139.57</v>
      </c>
      <c r="I14" s="20">
        <v>23.632397868250337</v>
      </c>
      <c r="J14" s="20">
        <f t="shared" si="1"/>
        <v>4080</v>
      </c>
      <c r="K14" s="20">
        <v>3646.9374060387895</v>
      </c>
      <c r="L14" s="20">
        <v>23.632397868250337</v>
      </c>
      <c r="M14" s="22">
        <v>10.57</v>
      </c>
      <c r="N14" s="22">
        <f t="shared" si="2"/>
        <v>3659.9998039070397</v>
      </c>
      <c r="O14" s="22">
        <v>6952.08</v>
      </c>
    </row>
    <row r="15" spans="1:15" ht="18" customHeight="1">
      <c r="A15" s="16">
        <f t="shared" si="4"/>
        <v>12</v>
      </c>
      <c r="B15" s="17">
        <v>2838</v>
      </c>
      <c r="C15" s="24" t="s">
        <v>26</v>
      </c>
      <c r="D15" s="19">
        <v>11725.18595808976</v>
      </c>
      <c r="E15" s="19">
        <v>3467.19</v>
      </c>
      <c r="F15" s="20">
        <f t="shared" si="3"/>
        <v>8257.99595808976</v>
      </c>
      <c r="G15" s="20">
        <v>10422.38752182825</v>
      </c>
      <c r="H15" s="20">
        <v>3467.19</v>
      </c>
      <c r="I15" s="20">
        <v>1.5775218282506103</v>
      </c>
      <c r="J15" s="20">
        <f t="shared" si="1"/>
        <v>13888</v>
      </c>
      <c r="K15" s="20">
        <v>9588.59652008199</v>
      </c>
      <c r="L15" s="20">
        <v>1.5775218282506103</v>
      </c>
      <c r="M15" s="22">
        <v>21.17</v>
      </c>
      <c r="N15" s="22">
        <f t="shared" si="2"/>
        <v>9569.00404191024</v>
      </c>
      <c r="O15" s="22">
        <v>15669.62</v>
      </c>
    </row>
    <row r="16" spans="1:15" ht="18" customHeight="1">
      <c r="A16" s="16">
        <f t="shared" si="4"/>
        <v>13</v>
      </c>
      <c r="B16" s="17">
        <v>3328</v>
      </c>
      <c r="C16" s="31" t="s">
        <v>27</v>
      </c>
      <c r="D16" s="19">
        <v>36236.03201197408</v>
      </c>
      <c r="E16" s="19">
        <v>25.029999999998836</v>
      </c>
      <c r="F16" s="20">
        <f t="shared" si="3"/>
        <v>36211.00201197408</v>
      </c>
      <c r="G16" s="20">
        <v>32209.8062437635</v>
      </c>
      <c r="H16" s="20">
        <v>25.029999999998836</v>
      </c>
      <c r="I16" s="20">
        <v>14.836243763500534</v>
      </c>
      <c r="J16" s="20">
        <f t="shared" si="1"/>
        <v>32220</v>
      </c>
      <c r="K16" s="20">
        <v>29633.02174426242</v>
      </c>
      <c r="L16" s="20">
        <v>14.836243763500534</v>
      </c>
      <c r="M16" s="22">
        <f>23.86+0.01</f>
        <v>23.87</v>
      </c>
      <c r="N16" s="22">
        <f t="shared" si="2"/>
        <v>29623.98798802592</v>
      </c>
      <c r="O16" s="22">
        <v>32411.32</v>
      </c>
    </row>
    <row r="17" spans="1:15" ht="18" customHeight="1">
      <c r="A17" s="16">
        <f t="shared" si="4"/>
        <v>14</v>
      </c>
      <c r="B17" s="17">
        <v>2722</v>
      </c>
      <c r="C17" s="24" t="s">
        <v>28</v>
      </c>
      <c r="D17" s="19">
        <v>12110.37191859872</v>
      </c>
      <c r="E17" s="19">
        <v>18.3700000000008</v>
      </c>
      <c r="F17" s="20">
        <f t="shared" si="3"/>
        <v>12092.001918598718</v>
      </c>
      <c r="G17" s="20">
        <v>10764.7750423965</v>
      </c>
      <c r="H17" s="20">
        <v>18.3700000000008</v>
      </c>
      <c r="I17" s="20">
        <v>31.145042396501594</v>
      </c>
      <c r="J17" s="20">
        <f t="shared" si="1"/>
        <v>10752</v>
      </c>
      <c r="K17" s="20">
        <v>9903.593039004776</v>
      </c>
      <c r="L17" s="20">
        <v>31.145042396501594</v>
      </c>
      <c r="M17" s="22">
        <v>22.74</v>
      </c>
      <c r="N17" s="22">
        <f t="shared" si="2"/>
        <v>9911.998081401278</v>
      </c>
      <c r="O17" s="22">
        <v>17065.26</v>
      </c>
    </row>
    <row r="18" spans="1:15" ht="18" customHeight="1">
      <c r="A18" s="16">
        <f t="shared" si="4"/>
        <v>15</v>
      </c>
      <c r="B18" s="17">
        <v>2459</v>
      </c>
      <c r="C18" s="24" t="s">
        <v>29</v>
      </c>
      <c r="D18" s="19">
        <v>17279.11699138768</v>
      </c>
      <c r="E18" s="19">
        <v>1759.12</v>
      </c>
      <c r="F18" s="20">
        <f t="shared" si="3"/>
        <v>15519.996991387681</v>
      </c>
      <c r="G18" s="20">
        <v>15359.21510865225</v>
      </c>
      <c r="H18" s="20">
        <v>1759.12</v>
      </c>
      <c r="I18" s="20">
        <v>218.3351086522489</v>
      </c>
      <c r="J18" s="20">
        <f t="shared" si="1"/>
        <v>16900</v>
      </c>
      <c r="K18" s="20">
        <v>14130.477899960068</v>
      </c>
      <c r="L18" s="20">
        <v>218.3351086522489</v>
      </c>
      <c r="M18" s="22">
        <v>8.81</v>
      </c>
      <c r="N18" s="22">
        <f t="shared" si="2"/>
        <v>14340.003008612317</v>
      </c>
      <c r="O18" s="22">
        <v>14931.87</v>
      </c>
    </row>
    <row r="19" spans="1:15" ht="18" customHeight="1">
      <c r="A19" s="16">
        <f t="shared" si="4"/>
        <v>16</v>
      </c>
      <c r="B19" s="17">
        <v>3353</v>
      </c>
      <c r="C19" s="31" t="s">
        <v>30</v>
      </c>
      <c r="D19" s="19"/>
      <c r="E19" s="19"/>
      <c r="F19" s="20"/>
      <c r="G19" s="20"/>
      <c r="H19" s="20"/>
      <c r="I19" s="20"/>
      <c r="J19" s="20"/>
      <c r="K19" s="20"/>
      <c r="L19" s="20"/>
      <c r="M19" s="22"/>
      <c r="N19" s="22"/>
      <c r="O19" s="22">
        <v>19905.5</v>
      </c>
    </row>
    <row r="20" spans="1:15" ht="18" customHeight="1">
      <c r="A20" s="16">
        <f t="shared" si="4"/>
        <v>17</v>
      </c>
      <c r="B20" s="17">
        <v>3355</v>
      </c>
      <c r="C20" s="31" t="s">
        <v>31</v>
      </c>
      <c r="D20" s="19"/>
      <c r="E20" s="19"/>
      <c r="F20" s="20"/>
      <c r="G20" s="20"/>
      <c r="H20" s="20"/>
      <c r="I20" s="20"/>
      <c r="J20" s="20"/>
      <c r="K20" s="20"/>
      <c r="L20" s="20"/>
      <c r="M20" s="22"/>
      <c r="N20" s="22"/>
      <c r="O20" s="22">
        <v>11120.84</v>
      </c>
    </row>
    <row r="21" spans="1:15" ht="18" customHeight="1">
      <c r="A21" s="16">
        <f t="shared" si="4"/>
        <v>18</v>
      </c>
      <c r="B21" s="17">
        <v>1925</v>
      </c>
      <c r="C21" s="30" t="s">
        <v>32</v>
      </c>
      <c r="D21" s="19">
        <v>10589.94088444032</v>
      </c>
      <c r="E21" s="19">
        <v>13.94000000000051</v>
      </c>
      <c r="F21" s="20">
        <f t="shared" si="3"/>
        <v>10576.00088444032</v>
      </c>
      <c r="G21" s="20">
        <v>9413.280789354001</v>
      </c>
      <c r="H21" s="20">
        <v>13.94000000000051</v>
      </c>
      <c r="I21" s="20">
        <v>19.22078935400168</v>
      </c>
      <c r="J21" s="20">
        <f t="shared" si="1"/>
        <v>9408</v>
      </c>
      <c r="K21" s="20">
        <v>8660.218326205679</v>
      </c>
      <c r="L21" s="20">
        <v>19.22078935400168</v>
      </c>
      <c r="M21" s="22">
        <v>23.44</v>
      </c>
      <c r="N21" s="22">
        <f t="shared" si="2"/>
        <v>8655.99911555968</v>
      </c>
      <c r="O21" s="22">
        <v>11340.68</v>
      </c>
    </row>
    <row r="22" spans="1:15" ht="18" customHeight="1">
      <c r="A22" s="16">
        <f t="shared" si="4"/>
        <v>19</v>
      </c>
      <c r="B22" s="17">
        <v>1664</v>
      </c>
      <c r="C22" s="24" t="s">
        <v>33</v>
      </c>
      <c r="D22" s="19">
        <v>19433.0172372336</v>
      </c>
      <c r="E22" s="19">
        <v>31.020000000000437</v>
      </c>
      <c r="F22" s="20">
        <f t="shared" si="3"/>
        <v>19401.997237233598</v>
      </c>
      <c r="G22" s="20">
        <v>17273.7931056075</v>
      </c>
      <c r="H22" s="20">
        <v>31.020000000000437</v>
      </c>
      <c r="I22" s="20">
        <v>21.813105607499892</v>
      </c>
      <c r="J22" s="20">
        <f t="shared" si="1"/>
        <v>17283</v>
      </c>
      <c r="K22" s="20">
        <v>15891.889657158903</v>
      </c>
      <c r="L22" s="20">
        <v>21.813105607499892</v>
      </c>
      <c r="M22" s="22">
        <v>37.7</v>
      </c>
      <c r="N22" s="22">
        <f t="shared" si="2"/>
        <v>15876.002762766402</v>
      </c>
      <c r="O22" s="22">
        <v>28087.14</v>
      </c>
    </row>
    <row r="23" spans="1:15" ht="18" customHeight="1">
      <c r="A23" s="16">
        <f t="shared" si="4"/>
        <v>20</v>
      </c>
      <c r="B23" s="17">
        <v>2368</v>
      </c>
      <c r="C23" s="24" t="s">
        <v>34</v>
      </c>
      <c r="D23" s="19">
        <v>8112.8756140328</v>
      </c>
      <c r="E23" s="19">
        <v>3848.88</v>
      </c>
      <c r="F23" s="20">
        <f t="shared" si="3"/>
        <v>4263.9956140327995</v>
      </c>
      <c r="G23" s="20">
        <v>7211.44499269125</v>
      </c>
      <c r="H23" s="20">
        <v>3848.88</v>
      </c>
      <c r="I23" s="20">
        <v>4284.32499269125</v>
      </c>
      <c r="J23" s="20">
        <f t="shared" si="1"/>
        <v>6776</v>
      </c>
      <c r="K23" s="20">
        <v>6634.529393275948</v>
      </c>
      <c r="L23" s="20">
        <v>4284.32499269125</v>
      </c>
      <c r="M23" s="22">
        <v>6418.85</v>
      </c>
      <c r="N23" s="22">
        <f t="shared" si="2"/>
        <v>4500.004385967199</v>
      </c>
      <c r="O23" s="22">
        <v>6315.39</v>
      </c>
    </row>
    <row r="24" spans="1:15" ht="18" customHeight="1">
      <c r="A24" s="16">
        <f t="shared" si="4"/>
        <v>21</v>
      </c>
      <c r="B24" s="17">
        <v>1407</v>
      </c>
      <c r="C24" s="24" t="s">
        <v>35</v>
      </c>
      <c r="D24" s="19">
        <v>12652.832509616</v>
      </c>
      <c r="E24" s="19">
        <v>20.829999999999927</v>
      </c>
      <c r="F24" s="20">
        <f t="shared" si="3"/>
        <v>12632.002509616</v>
      </c>
      <c r="G24" s="20">
        <v>11246.962234575001</v>
      </c>
      <c r="H24" s="20">
        <v>20.829999999999927</v>
      </c>
      <c r="I24" s="20">
        <v>27.792234575001203</v>
      </c>
      <c r="J24" s="20">
        <f t="shared" si="1"/>
        <v>11240</v>
      </c>
      <c r="K24" s="20">
        <v>10347.205255808998</v>
      </c>
      <c r="L24" s="20">
        <v>27.792234575001203</v>
      </c>
      <c r="M24" s="22">
        <v>23</v>
      </c>
      <c r="N24" s="22">
        <f t="shared" si="2"/>
        <v>10351.997490384</v>
      </c>
      <c r="O24" s="22">
        <v>13101.1</v>
      </c>
    </row>
    <row r="25" spans="1:15" ht="18" customHeight="1">
      <c r="A25" s="16">
        <f t="shared" si="4"/>
        <v>22</v>
      </c>
      <c r="B25" s="17">
        <v>1405</v>
      </c>
      <c r="C25" s="24" t="s">
        <v>36</v>
      </c>
      <c r="D25" s="19">
        <v>27029.87437847008</v>
      </c>
      <c r="E25" s="19">
        <v>16.86999999999898</v>
      </c>
      <c r="F25" s="20">
        <f t="shared" si="3"/>
        <v>27013.00437847008</v>
      </c>
      <c r="G25" s="20">
        <v>24026.555011213502</v>
      </c>
      <c r="H25" s="20">
        <v>16.86999999999898</v>
      </c>
      <c r="I25" s="20">
        <v>10.42501121350142</v>
      </c>
      <c r="J25" s="20">
        <f t="shared" si="1"/>
        <v>24033</v>
      </c>
      <c r="K25" s="20">
        <v>22104.43061031642</v>
      </c>
      <c r="L25" s="20">
        <v>10.42501121350142</v>
      </c>
      <c r="M25" s="22">
        <v>22.86</v>
      </c>
      <c r="N25" s="22">
        <f t="shared" si="2"/>
        <v>22091.99562152992</v>
      </c>
      <c r="O25" s="22">
        <v>23499.84</v>
      </c>
    </row>
    <row r="26" spans="1:15" ht="18" customHeight="1">
      <c r="A26" s="16">
        <f t="shared" si="4"/>
        <v>23</v>
      </c>
      <c r="B26" s="17">
        <v>3356</v>
      </c>
      <c r="C26" s="31" t="s">
        <v>37</v>
      </c>
      <c r="D26" s="19"/>
      <c r="E26" s="19"/>
      <c r="F26" s="20"/>
      <c r="G26" s="20"/>
      <c r="H26" s="20"/>
      <c r="I26" s="20"/>
      <c r="J26" s="20"/>
      <c r="K26" s="20"/>
      <c r="L26" s="20"/>
      <c r="M26" s="22"/>
      <c r="N26" s="22"/>
      <c r="O26" s="22">
        <v>11145.31</v>
      </c>
    </row>
    <row r="27" spans="1:15" ht="18" customHeight="1">
      <c r="A27" s="16">
        <f t="shared" si="4"/>
        <v>24</v>
      </c>
      <c r="B27" s="17">
        <v>2664</v>
      </c>
      <c r="C27" s="24" t="s">
        <v>38</v>
      </c>
      <c r="D27" s="19">
        <v>14656.06403628224</v>
      </c>
      <c r="E27" s="19">
        <v>16.05999999999949</v>
      </c>
      <c r="F27" s="20">
        <f t="shared" si="3"/>
        <v>14640.00403628224</v>
      </c>
      <c r="G27" s="20">
        <v>13027.612481103002</v>
      </c>
      <c r="H27" s="20">
        <v>16.05999999999949</v>
      </c>
      <c r="I27" s="20">
        <v>7.672481103001701</v>
      </c>
      <c r="J27" s="20">
        <f t="shared" si="1"/>
        <v>13036</v>
      </c>
      <c r="K27" s="20">
        <v>11985.403482614762</v>
      </c>
      <c r="L27" s="20">
        <v>7.672481103001701</v>
      </c>
      <c r="M27" s="22">
        <v>17.08</v>
      </c>
      <c r="N27" s="22">
        <f t="shared" si="2"/>
        <v>11975.995963717764</v>
      </c>
      <c r="O27" s="22">
        <v>15345.69</v>
      </c>
    </row>
    <row r="28" spans="1:15" ht="18" customHeight="1">
      <c r="A28" s="16">
        <f t="shared" si="4"/>
        <v>25</v>
      </c>
      <c r="B28" s="17">
        <v>3357</v>
      </c>
      <c r="C28" s="31" t="s">
        <v>39</v>
      </c>
      <c r="D28" s="19"/>
      <c r="E28" s="19"/>
      <c r="F28" s="20"/>
      <c r="G28" s="20"/>
      <c r="H28" s="20"/>
      <c r="I28" s="20"/>
      <c r="J28" s="20"/>
      <c r="K28" s="20"/>
      <c r="L28" s="20"/>
      <c r="M28" s="22"/>
      <c r="N28" s="22"/>
      <c r="O28" s="22">
        <v>10891.26</v>
      </c>
    </row>
    <row r="29" spans="1:15" ht="18" customHeight="1">
      <c r="A29" s="16">
        <f t="shared" si="4"/>
        <v>26</v>
      </c>
      <c r="B29" s="17">
        <v>2789</v>
      </c>
      <c r="C29" s="24" t="s">
        <v>40</v>
      </c>
      <c r="D29" s="19">
        <v>12614.62684459952</v>
      </c>
      <c r="E29" s="19">
        <v>454.6299999999992</v>
      </c>
      <c r="F29" s="20">
        <f t="shared" si="3"/>
        <v>12159.99684459952</v>
      </c>
      <c r="G29" s="20">
        <v>11213.00164343775</v>
      </c>
      <c r="H29" s="20">
        <v>454.6299999999992</v>
      </c>
      <c r="I29" s="20">
        <v>35.63164343774952</v>
      </c>
      <c r="J29" s="20">
        <f t="shared" si="1"/>
        <v>11632</v>
      </c>
      <c r="K29" s="20">
        <v>10315.961511962727</v>
      </c>
      <c r="L29" s="20">
        <v>35.63164343774952</v>
      </c>
      <c r="M29" s="22">
        <v>27.59</v>
      </c>
      <c r="N29" s="22">
        <f t="shared" si="2"/>
        <v>10324.003155400476</v>
      </c>
      <c r="O29" s="22">
        <v>12179.93</v>
      </c>
    </row>
    <row r="30" spans="1:15" ht="18" customHeight="1">
      <c r="A30" s="16">
        <f>A31+1</f>
        <v>28</v>
      </c>
      <c r="B30" s="17">
        <v>3354</v>
      </c>
      <c r="C30" s="31" t="s">
        <v>41</v>
      </c>
      <c r="D30" s="19"/>
      <c r="E30" s="19"/>
      <c r="F30" s="20"/>
      <c r="G30" s="20"/>
      <c r="H30" s="20"/>
      <c r="I30" s="20"/>
      <c r="J30" s="20"/>
      <c r="K30" s="20"/>
      <c r="L30" s="20"/>
      <c r="M30" s="22"/>
      <c r="N30" s="22"/>
      <c r="O30" s="22">
        <v>25095.08</v>
      </c>
    </row>
    <row r="31" spans="1:15" ht="18" customHeight="1">
      <c r="A31" s="16">
        <f>A29+1</f>
        <v>27</v>
      </c>
      <c r="B31" s="17">
        <v>1926</v>
      </c>
      <c r="C31" s="30" t="s">
        <v>42</v>
      </c>
      <c r="D31" s="19">
        <v>14820.72782935056</v>
      </c>
      <c r="E31" s="19">
        <v>8.729999999999563</v>
      </c>
      <c r="F31" s="20">
        <f>D31-E31</f>
        <v>14811.997829350561</v>
      </c>
      <c r="G31" s="20">
        <v>13173.980297213253</v>
      </c>
      <c r="H31" s="20">
        <v>8.729999999999563</v>
      </c>
      <c r="I31" s="20">
        <v>22.71029721325249</v>
      </c>
      <c r="J31" s="20">
        <f>G31+H31-I31</f>
        <v>13160</v>
      </c>
      <c r="K31" s="20">
        <v>12120.061873436192</v>
      </c>
      <c r="L31" s="20">
        <v>22.71029721325249</v>
      </c>
      <c r="M31" s="22">
        <v>18.77</v>
      </c>
      <c r="N31" s="22">
        <f>K31+L31-M31</f>
        <v>12124.002170649444</v>
      </c>
      <c r="O31" s="22">
        <v>14355.63</v>
      </c>
    </row>
    <row r="32" spans="1:15" ht="18" customHeight="1">
      <c r="A32" s="16">
        <f>A30+1</f>
        <v>29</v>
      </c>
      <c r="B32" s="17">
        <v>2662</v>
      </c>
      <c r="C32" s="24" t="s">
        <v>43</v>
      </c>
      <c r="D32" s="19">
        <v>29983.655166017285</v>
      </c>
      <c r="E32" s="19">
        <v>2315.65</v>
      </c>
      <c r="F32" s="20">
        <f t="shared" si="3"/>
        <v>27668.005166017283</v>
      </c>
      <c r="G32" s="20">
        <v>26652.137934366005</v>
      </c>
      <c r="H32" s="20">
        <v>2315.65</v>
      </c>
      <c r="I32" s="20">
        <v>2575.787934366006</v>
      </c>
      <c r="J32" s="20">
        <f t="shared" si="1"/>
        <v>26392</v>
      </c>
      <c r="K32" s="20">
        <v>24519.96689961672</v>
      </c>
      <c r="L32" s="20">
        <v>2575.787934366006</v>
      </c>
      <c r="M32" s="22">
        <v>7.75</v>
      </c>
      <c r="N32" s="22">
        <f t="shared" si="2"/>
        <v>27088.004833982726</v>
      </c>
      <c r="O32" s="22">
        <v>27695.56</v>
      </c>
    </row>
    <row r="33" spans="1:15" ht="18" customHeight="1">
      <c r="A33" s="16">
        <f t="shared" si="4"/>
        <v>30</v>
      </c>
      <c r="B33" s="17">
        <v>1665</v>
      </c>
      <c r="C33" s="32" t="s">
        <v>44</v>
      </c>
      <c r="D33" s="19">
        <v>13593.738913356161</v>
      </c>
      <c r="E33" s="19">
        <v>2985.74</v>
      </c>
      <c r="F33" s="20">
        <f>D33-E33</f>
        <v>10607.998913356161</v>
      </c>
      <c r="G33" s="20">
        <v>12083.323482627002</v>
      </c>
      <c r="H33" s="20">
        <v>2985.74</v>
      </c>
      <c r="I33" s="20">
        <v>3269.0634826270016</v>
      </c>
      <c r="J33" s="20">
        <f>G33+H33-I33</f>
        <v>11800</v>
      </c>
      <c r="K33" s="20">
        <v>11116.65760401684</v>
      </c>
      <c r="L33" s="20">
        <v>3269.0634826270016</v>
      </c>
      <c r="M33" s="22">
        <v>1.72</v>
      </c>
      <c r="N33" s="22">
        <f>K33+L33-M33</f>
        <v>14384.001086643842</v>
      </c>
      <c r="O33" s="22">
        <v>0</v>
      </c>
    </row>
    <row r="34" spans="1:15" ht="18" customHeight="1">
      <c r="A34" s="16">
        <f t="shared" si="4"/>
        <v>31</v>
      </c>
      <c r="B34" s="17">
        <v>2369</v>
      </c>
      <c r="C34" s="32" t="s">
        <v>45</v>
      </c>
      <c r="D34" s="19">
        <v>11787.64654920944</v>
      </c>
      <c r="E34" s="19">
        <v>3343.65</v>
      </c>
      <c r="F34" s="20">
        <f>D34-E34</f>
        <v>8443.99654920944</v>
      </c>
      <c r="G34" s="20">
        <v>10477.90804728675</v>
      </c>
      <c r="H34" s="20">
        <v>3343.65</v>
      </c>
      <c r="I34" s="20">
        <v>2997.5580472867496</v>
      </c>
      <c r="J34" s="20">
        <f>G34+H34-I34</f>
        <v>10824</v>
      </c>
      <c r="K34" s="20">
        <v>9639.67540350381</v>
      </c>
      <c r="L34" s="20">
        <v>2997.5580472867496</v>
      </c>
      <c r="M34" s="22">
        <v>3809.23</v>
      </c>
      <c r="N34" s="22">
        <f>K34+L34-M34</f>
        <v>8828.00345079056</v>
      </c>
      <c r="O34" s="22">
        <v>0</v>
      </c>
    </row>
    <row r="35" spans="1:15" ht="18" customHeight="1">
      <c r="A35" s="16">
        <f t="shared" si="4"/>
        <v>32</v>
      </c>
      <c r="B35" s="17">
        <v>1927</v>
      </c>
      <c r="C35" s="33" t="s">
        <v>46</v>
      </c>
      <c r="D35" s="19">
        <v>4141.47044246624</v>
      </c>
      <c r="E35" s="19">
        <v>21.470000000000255</v>
      </c>
      <c r="F35" s="20">
        <f>D35-E35</f>
        <v>4120.000442466239</v>
      </c>
      <c r="G35" s="20">
        <v>3681.3070612155</v>
      </c>
      <c r="H35" s="20">
        <v>21.470000000000255</v>
      </c>
      <c r="I35" s="20">
        <v>874.7770612155005</v>
      </c>
      <c r="J35" s="20">
        <f>G35+H35-I35</f>
        <v>2828</v>
      </c>
      <c r="K35" s="20">
        <v>3386.80249631826</v>
      </c>
      <c r="L35" s="20">
        <v>874.7770612155005</v>
      </c>
      <c r="M35" s="22">
        <v>2273.58</v>
      </c>
      <c r="N35" s="22">
        <f>K35+L35-M35</f>
        <v>1987.9995575337607</v>
      </c>
      <c r="O35" s="22">
        <v>0</v>
      </c>
    </row>
    <row r="36" spans="1:15" ht="18" customHeight="1">
      <c r="A36" s="34" t="s">
        <v>47</v>
      </c>
      <c r="B36" s="35"/>
      <c r="C36" s="35"/>
      <c r="D36" s="29">
        <f>SUM(D9:D35)</f>
        <v>371013.4026302101</v>
      </c>
      <c r="E36" s="29">
        <f aca="true" t="shared" si="5" ref="E36:N36">SUM(E9:E35)</f>
        <v>19209.399999999998</v>
      </c>
      <c r="F36" s="29">
        <f t="shared" si="5"/>
        <v>351804.00263021013</v>
      </c>
      <c r="G36" s="29">
        <f t="shared" si="5"/>
        <v>329789.6913384323</v>
      </c>
      <c r="H36" s="29">
        <f t="shared" si="5"/>
        <v>19209.399999999998</v>
      </c>
      <c r="I36" s="29">
        <f t="shared" si="5"/>
        <v>14523.09133843227</v>
      </c>
      <c r="J36" s="29">
        <f t="shared" si="5"/>
        <v>334476</v>
      </c>
      <c r="K36" s="29">
        <f t="shared" si="5"/>
        <v>303406.51603135763</v>
      </c>
      <c r="L36" s="29">
        <f t="shared" si="5"/>
        <v>14523.09133843227</v>
      </c>
      <c r="M36" s="29">
        <f t="shared" si="5"/>
        <v>12878.61</v>
      </c>
      <c r="N36" s="29">
        <f t="shared" si="5"/>
        <v>305050.9973697899</v>
      </c>
      <c r="O36" s="29">
        <v>433932.82</v>
      </c>
    </row>
    <row r="37" spans="1:15" ht="18" customHeight="1" thickBot="1">
      <c r="A37" s="36" t="s">
        <v>48</v>
      </c>
      <c r="B37" s="37"/>
      <c r="C37" s="37"/>
      <c r="D37" s="38">
        <f aca="true" t="shared" si="6" ref="D37:N37">D8+D36</f>
        <v>449999.999904</v>
      </c>
      <c r="E37" s="38">
        <f t="shared" si="6"/>
        <v>24422</v>
      </c>
      <c r="F37" s="38">
        <f t="shared" si="6"/>
        <v>425577.9999040001</v>
      </c>
      <c r="G37" s="38">
        <f t="shared" si="6"/>
        <v>400000.00005000003</v>
      </c>
      <c r="H37" s="38">
        <f t="shared" si="6"/>
        <v>24422</v>
      </c>
      <c r="I37" s="38">
        <f t="shared" si="6"/>
        <v>15791.000050000019</v>
      </c>
      <c r="J37" s="38">
        <f t="shared" si="6"/>
        <v>408631</v>
      </c>
      <c r="K37" s="38">
        <f t="shared" si="6"/>
        <v>368000.00004599994</v>
      </c>
      <c r="L37" s="38">
        <f t="shared" si="6"/>
        <v>15791.000050000019</v>
      </c>
      <c r="M37" s="38">
        <f t="shared" si="6"/>
        <v>14347</v>
      </c>
      <c r="N37" s="38">
        <f t="shared" si="6"/>
        <v>369444.00009600003</v>
      </c>
      <c r="O37" s="38">
        <v>534203</v>
      </c>
    </row>
    <row r="38" spans="1:3" ht="12.75">
      <c r="A38" s="39"/>
      <c r="B38" s="40"/>
      <c r="C38" s="41"/>
    </row>
    <row r="39" spans="1:15" ht="12.75">
      <c r="A39" s="39"/>
      <c r="B39" s="40"/>
      <c r="C39" s="41"/>
      <c r="K39" s="43"/>
      <c r="L39" s="43"/>
      <c r="M39" s="44"/>
      <c r="N39" s="45"/>
      <c r="O39" s="44"/>
    </row>
    <row r="40" spans="1:15" ht="12.75">
      <c r="A40" s="39"/>
      <c r="B40" s="40"/>
      <c r="C40" s="41"/>
      <c r="K40" s="47"/>
      <c r="L40" s="47"/>
      <c r="M40" s="46"/>
      <c r="N40" s="48"/>
      <c r="O40" s="46"/>
    </row>
    <row r="41" spans="1:15" ht="12.75">
      <c r="A41" s="39"/>
      <c r="B41" s="40"/>
      <c r="C41" s="41"/>
      <c r="K41" s="49"/>
      <c r="L41" s="49"/>
      <c r="M41" s="49"/>
      <c r="N41" s="49"/>
      <c r="O41" s="49"/>
    </row>
    <row r="42" spans="1:15" ht="12.75">
      <c r="A42" s="39"/>
      <c r="B42" s="40"/>
      <c r="C42" s="41"/>
      <c r="K42" s="43"/>
      <c r="L42" s="43"/>
      <c r="M42" s="43"/>
      <c r="N42" s="43"/>
      <c r="O42" s="43"/>
    </row>
    <row r="43" spans="1:3" ht="12.75">
      <c r="A43" s="39"/>
      <c r="B43" s="40"/>
      <c r="C43" s="41"/>
    </row>
    <row r="44" spans="1:15" ht="12.75">
      <c r="A44" s="39"/>
      <c r="B44" s="40"/>
      <c r="C44" s="41"/>
      <c r="O44" s="15"/>
    </row>
    <row r="45" spans="2:3" ht="12.75">
      <c r="B45" s="51"/>
      <c r="C45" s="52"/>
    </row>
    <row r="46" spans="2:15" ht="12.75">
      <c r="B46" s="51"/>
      <c r="O46" s="15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  <row r="52" ht="12.75">
      <c r="B52" s="51"/>
    </row>
    <row r="53" ht="12.75">
      <c r="B53" s="51"/>
    </row>
    <row r="54" ht="12.75">
      <c r="B54" s="51"/>
    </row>
    <row r="55" ht="12.75">
      <c r="B55" s="51"/>
    </row>
    <row r="56" ht="12.75">
      <c r="B56" s="51"/>
    </row>
    <row r="57" ht="12.75">
      <c r="B57" s="51"/>
    </row>
    <row r="58" ht="12.75">
      <c r="B58" s="51"/>
    </row>
    <row r="59" ht="12.75">
      <c r="B59" s="51"/>
    </row>
    <row r="60" ht="12.75">
      <c r="B60" s="51"/>
    </row>
    <row r="61" ht="12.75">
      <c r="B61" s="51"/>
    </row>
    <row r="62" ht="12.75">
      <c r="B62" s="51"/>
    </row>
    <row r="63" ht="12.75">
      <c r="B63" s="51"/>
    </row>
    <row r="64" ht="12.75">
      <c r="B64" s="51"/>
    </row>
    <row r="65" ht="12.75">
      <c r="B65" s="51"/>
    </row>
    <row r="66" ht="12.75">
      <c r="B66" s="51"/>
    </row>
    <row r="67" ht="12.75">
      <c r="B67" s="51"/>
    </row>
    <row r="68" ht="12.75">
      <c r="B68" s="51"/>
    </row>
    <row r="69" ht="12.75">
      <c r="B69" s="51"/>
    </row>
    <row r="70" ht="12.75">
      <c r="B70" s="51"/>
    </row>
    <row r="71" ht="12.75">
      <c r="B71" s="51"/>
    </row>
    <row r="72" ht="12.75">
      <c r="B72" s="51"/>
    </row>
    <row r="73" ht="12.75">
      <c r="B73" s="51"/>
    </row>
    <row r="74" ht="12.75">
      <c r="B74" s="51"/>
    </row>
    <row r="75" ht="12.75">
      <c r="B75" s="51"/>
    </row>
    <row r="76" ht="12.75">
      <c r="B76" s="51"/>
    </row>
    <row r="77" ht="12.75">
      <c r="B77" s="51"/>
    </row>
    <row r="78" ht="12.75">
      <c r="B78" s="51"/>
    </row>
    <row r="79" ht="12.75">
      <c r="B79" s="51"/>
    </row>
    <row r="80" ht="12.75">
      <c r="B80" s="51"/>
    </row>
    <row r="81" ht="12.75">
      <c r="B81" s="51"/>
    </row>
    <row r="82" ht="12.75">
      <c r="B82" s="51"/>
    </row>
    <row r="83" ht="12.75">
      <c r="B83" s="51"/>
    </row>
    <row r="84" ht="12.75">
      <c r="B84" s="51"/>
    </row>
    <row r="85" ht="12.75">
      <c r="B85" s="51"/>
    </row>
    <row r="86" ht="12.75">
      <c r="B86" s="51"/>
    </row>
    <row r="87" ht="12.75">
      <c r="B87" s="51"/>
    </row>
    <row r="88" ht="12.75">
      <c r="B88" s="51"/>
    </row>
    <row r="89" ht="12.75">
      <c r="B89" s="51"/>
    </row>
    <row r="90" ht="12.75">
      <c r="B90" s="51"/>
    </row>
    <row r="91" ht="12.75">
      <c r="B91" s="51"/>
    </row>
    <row r="92" ht="12.75">
      <c r="B92" s="51"/>
    </row>
    <row r="93" ht="12.75">
      <c r="B93" s="51"/>
    </row>
    <row r="94" ht="12.75">
      <c r="B94" s="51"/>
    </row>
    <row r="95" ht="12.75">
      <c r="B95" s="51"/>
    </row>
    <row r="96" ht="12.75">
      <c r="B96" s="51"/>
    </row>
    <row r="97" ht="12.75">
      <c r="B97" s="51"/>
    </row>
    <row r="98" ht="12.75">
      <c r="B98" s="51"/>
    </row>
    <row r="99" ht="12.75">
      <c r="B99" s="51"/>
    </row>
    <row r="100" ht="12.75">
      <c r="B100" s="51"/>
    </row>
    <row r="101" ht="12.75">
      <c r="B101" s="51"/>
    </row>
    <row r="102" ht="12.75">
      <c r="B102" s="51"/>
    </row>
    <row r="103" ht="12.75">
      <c r="B103" s="51"/>
    </row>
    <row r="104" ht="12.75">
      <c r="B104" s="51"/>
    </row>
    <row r="105" ht="12.75">
      <c r="B105" s="51"/>
    </row>
    <row r="106" ht="12.75">
      <c r="B106" s="51"/>
    </row>
    <row r="107" ht="12.75">
      <c r="B107" s="51"/>
    </row>
    <row r="108" ht="12.75">
      <c r="B108" s="51"/>
    </row>
    <row r="109" ht="12.75">
      <c r="B109" s="51"/>
    </row>
    <row r="110" ht="12.75">
      <c r="B110" s="51"/>
    </row>
    <row r="111" ht="12.75">
      <c r="B111" s="51"/>
    </row>
    <row r="112" ht="12.75">
      <c r="B112" s="51"/>
    </row>
    <row r="113" ht="12.75">
      <c r="B113" s="51"/>
    </row>
  </sheetData>
  <mergeCells count="13">
    <mergeCell ref="A36:C36"/>
    <mergeCell ref="A37:C37"/>
    <mergeCell ref="O1:O2"/>
    <mergeCell ref="A8:C8"/>
    <mergeCell ref="N1:N2"/>
    <mergeCell ref="J1:J2"/>
    <mergeCell ref="K1:K2"/>
    <mergeCell ref="L1:L2"/>
    <mergeCell ref="M1:M2"/>
    <mergeCell ref="A1:A2"/>
    <mergeCell ref="B1:B2"/>
    <mergeCell ref="C1:C2"/>
    <mergeCell ref="F1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irinag</cp:lastModifiedBy>
  <dcterms:created xsi:type="dcterms:W3CDTF">2015-12-18T10:55:26Z</dcterms:created>
  <dcterms:modified xsi:type="dcterms:W3CDTF">2015-12-18T10:57:05Z</dcterms:modified>
  <cp:category/>
  <cp:version/>
  <cp:contentType/>
  <cp:contentStatus/>
</cp:coreProperties>
</file>